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vell\Downloads\"/>
    </mc:Choice>
  </mc:AlternateContent>
  <xr:revisionPtr revIDLastSave="0" documentId="8_{3C6F5AD9-768B-40DC-9F6A-1407E13E42C5}" xr6:coauthVersionLast="47" xr6:coauthVersionMax="47" xr10:uidLastSave="{00000000-0000-0000-0000-000000000000}"/>
  <bookViews>
    <workbookView xWindow="-110" yWindow="-110" windowWidth="19420" windowHeight="11500" xr2:uid="{18C8C652-C53F-44C5-B809-4FF718814A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1" l="1"/>
  <c r="G25" i="1"/>
  <c r="J25" i="1" s="1"/>
  <c r="C25" i="1"/>
  <c r="E25" i="1" s="1"/>
  <c r="H23" i="1"/>
  <c r="G23" i="1"/>
  <c r="J23" i="1" s="1"/>
  <c r="C23" i="1"/>
  <c r="H21" i="1"/>
  <c r="G21" i="1"/>
  <c r="J21" i="1" s="1"/>
  <c r="C21" i="1"/>
  <c r="E21" i="1" s="1"/>
  <c r="H19" i="1"/>
  <c r="G19" i="1"/>
  <c r="J19" i="1" s="1"/>
  <c r="C19" i="1"/>
  <c r="E19" i="1" s="1"/>
  <c r="H17" i="1"/>
  <c r="G17" i="1"/>
  <c r="I17" i="1" s="1"/>
  <c r="C17" i="1"/>
  <c r="E17" i="1" s="1"/>
  <c r="H15" i="1"/>
  <c r="G15" i="1"/>
  <c r="I15" i="1" s="1"/>
  <c r="C15" i="1"/>
  <c r="E15" i="1" s="1"/>
  <c r="H13" i="1"/>
  <c r="G13" i="1"/>
  <c r="I13" i="1" s="1"/>
  <c r="C13" i="1"/>
  <c r="E13" i="1" s="1"/>
  <c r="H11" i="1"/>
  <c r="G11" i="1"/>
  <c r="J11" i="1" s="1"/>
  <c r="C11" i="1"/>
  <c r="E11" i="1" s="1"/>
  <c r="E23" i="1" l="1"/>
  <c r="D23" i="1"/>
  <c r="J15" i="1"/>
  <c r="I23" i="1"/>
  <c r="I11" i="1"/>
  <c r="I19" i="1"/>
  <c r="I21" i="1"/>
  <c r="J13" i="1"/>
  <c r="J17" i="1"/>
  <c r="I25" i="1"/>
  <c r="D17" i="1"/>
  <c r="D15" i="1"/>
  <c r="D19" i="1"/>
  <c r="D13" i="1"/>
  <c r="D21" i="1"/>
  <c r="D25" i="1"/>
</calcChain>
</file>

<file path=xl/sharedStrings.xml><?xml version="1.0" encoding="utf-8"?>
<sst xmlns="http://schemas.openxmlformats.org/spreadsheetml/2006/main" count="18" uniqueCount="11">
  <si>
    <t>9-month appts</t>
  </si>
  <si>
    <t>12-month appts</t>
  </si>
  <si>
    <t>Annual Rate</t>
  </si>
  <si>
    <t># of Hours</t>
  </si>
  <si>
    <t>9-month Appointments</t>
  </si>
  <si>
    <t>12-month Appointments (earns vacation)</t>
  </si>
  <si>
    <t>Appointment %</t>
  </si>
  <si>
    <t>Salary</t>
  </si>
  <si>
    <t>Monthly Rate</t>
  </si>
  <si>
    <t>Hourly Rate</t>
  </si>
  <si>
    <t>Effective 8/16/24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</si>
</sst>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18"/>
      <name val="Arial"/>
      <family val="2"/>
    </font>
    <font>
      <b/>
      <sz val="14"/>
      <name val="Arial"/>
      <family val="2"/>
    </font>
    <font>
      <sz val="10"/>
      <color rgb="FFFF0000"/>
      <name val="Arial"/>
      <family val="2"/>
    </font>
    <font>
      <b/>
      <i/>
      <sz val="10"/>
      <color indexed="2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2" borderId="1" xfId="0" applyNumberFormat="1" applyFont="1" applyFill="1" applyBorder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44" fontId="0" fillId="0" borderId="0" xfId="2" applyFont="1"/>
    <xf numFmtId="0" fontId="6" fillId="0" borderId="0" xfId="0" applyFont="1"/>
    <xf numFmtId="164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43" fontId="0" fillId="0" borderId="0" xfId="1" applyFont="1" applyFill="1" applyAlignment="1">
      <alignment horizontal="center"/>
    </xf>
    <xf numFmtId="164" fontId="3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4" fontId="8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/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0" xfId="0" applyFont="1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A0942-F291-4457-9C7D-7CAEBABE3F9F}">
  <dimension ref="A1:J28"/>
  <sheetViews>
    <sheetView tabSelected="1" topLeftCell="A4" workbookViewId="0">
      <selection activeCell="K14" sqref="K14"/>
    </sheetView>
  </sheetViews>
  <sheetFormatPr defaultRowHeight="15" x14ac:dyDescent="0.25"/>
  <cols>
    <col min="1" max="1" width="18.5703125" style="21" bestFit="1" customWidth="1"/>
    <col min="2" max="2" width="10" bestFit="1" customWidth="1"/>
    <col min="3" max="3" width="10.140625" bestFit="1" customWidth="1"/>
    <col min="4" max="4" width="12.42578125" bestFit="1" customWidth="1"/>
    <col min="5" max="5" width="11.28515625" bestFit="1" customWidth="1"/>
    <col min="6" max="6" width="4.28515625" style="21" customWidth="1"/>
    <col min="7" max="7" width="11.5703125" hidden="1" customWidth="1"/>
    <col min="8" max="8" width="10.140625" hidden="1" customWidth="1"/>
    <col min="9" max="9" width="12.42578125" hidden="1" customWidth="1"/>
    <col min="10" max="10" width="11.28515625" hidden="1" customWidth="1"/>
  </cols>
  <sheetData>
    <row r="1" spans="1:10" ht="15.75" x14ac:dyDescent="0.25">
      <c r="A1" s="1" t="s">
        <v>10</v>
      </c>
      <c r="F1" s="2"/>
      <c r="H1" s="3"/>
    </row>
    <row r="2" spans="1:10" ht="15.75" x14ac:dyDescent="0.25">
      <c r="A2" s="1"/>
      <c r="F2" s="2"/>
      <c r="H2" s="3"/>
    </row>
    <row r="3" spans="1:10" x14ac:dyDescent="0.25">
      <c r="A3" s="25" t="s">
        <v>0</v>
      </c>
      <c r="B3" s="25"/>
      <c r="C3" s="4"/>
      <c r="F3" s="2"/>
      <c r="G3" s="25" t="s">
        <v>1</v>
      </c>
      <c r="H3" s="25"/>
    </row>
    <row r="4" spans="1:10" x14ac:dyDescent="0.25">
      <c r="A4" t="s">
        <v>2</v>
      </c>
      <c r="B4" t="s">
        <v>3</v>
      </c>
      <c r="F4" s="2"/>
      <c r="G4" t="s">
        <v>2</v>
      </c>
      <c r="H4" t="s">
        <v>3</v>
      </c>
    </row>
    <row r="5" spans="1:10" x14ac:dyDescent="0.25">
      <c r="A5" s="5">
        <v>41400.089999999997</v>
      </c>
      <c r="B5">
        <v>1560</v>
      </c>
      <c r="F5" s="2"/>
      <c r="G5" s="5">
        <v>58879.92</v>
      </c>
      <c r="H5">
        <v>2050</v>
      </c>
    </row>
    <row r="6" spans="1:10" x14ac:dyDescent="0.25">
      <c r="A6" s="5"/>
      <c r="F6" s="2"/>
      <c r="H6" s="3"/>
    </row>
    <row r="7" spans="1:10" ht="23.25" x14ac:dyDescent="0.35">
      <c r="A7" s="6"/>
      <c r="B7" s="26" t="s">
        <v>4</v>
      </c>
      <c r="C7" s="26"/>
      <c r="D7" s="26"/>
      <c r="E7" s="27"/>
      <c r="F7" s="2"/>
      <c r="G7" s="28" t="s">
        <v>5</v>
      </c>
      <c r="H7" s="29"/>
      <c r="I7" s="29"/>
      <c r="J7" s="29"/>
    </row>
    <row r="8" spans="1:10" ht="23.25" x14ac:dyDescent="0.35">
      <c r="A8" s="6"/>
      <c r="B8" s="26"/>
      <c r="C8" s="26"/>
      <c r="D8" s="26"/>
      <c r="E8" s="27"/>
      <c r="F8" s="2"/>
      <c r="G8" s="28"/>
      <c r="H8" s="29"/>
      <c r="I8" s="29"/>
      <c r="J8" s="29"/>
    </row>
    <row r="9" spans="1:10" x14ac:dyDescent="0.25">
      <c r="A9" s="7" t="s">
        <v>6</v>
      </c>
      <c r="B9" s="7" t="s">
        <v>7</v>
      </c>
      <c r="C9" s="7" t="s">
        <v>3</v>
      </c>
      <c r="D9" s="8" t="s">
        <v>8</v>
      </c>
      <c r="E9" s="8" t="s">
        <v>9</v>
      </c>
      <c r="F9" s="2"/>
      <c r="G9" s="7" t="s">
        <v>7</v>
      </c>
      <c r="H9" s="7" t="s">
        <v>3</v>
      </c>
      <c r="I9" s="8" t="s">
        <v>8</v>
      </c>
      <c r="J9" s="9" t="s">
        <v>9</v>
      </c>
    </row>
    <row r="10" spans="1:10" x14ac:dyDescent="0.25">
      <c r="A10" s="10"/>
      <c r="B10" s="11"/>
      <c r="C10" s="11"/>
      <c r="D10" s="17"/>
      <c r="E10" s="11"/>
      <c r="F10" s="15"/>
      <c r="G10" s="11"/>
      <c r="H10" s="11"/>
      <c r="I10" s="4"/>
      <c r="J10" s="18"/>
    </row>
    <row r="11" spans="1:10" x14ac:dyDescent="0.25">
      <c r="A11" s="10">
        <v>0.25</v>
      </c>
      <c r="B11" s="24">
        <v>11500.02</v>
      </c>
      <c r="C11" s="12">
        <f>+$B$5*A11</f>
        <v>390</v>
      </c>
      <c r="D11" s="13">
        <v>1277.78</v>
      </c>
      <c r="E11" s="14">
        <f>+B11/C11</f>
        <v>29.48723076923077</v>
      </c>
      <c r="F11" s="15"/>
      <c r="G11" s="11">
        <f>+$G$5*A11</f>
        <v>14719.98</v>
      </c>
      <c r="H11" s="12">
        <f>+$H$5*A11</f>
        <v>512.5</v>
      </c>
      <c r="I11" s="13">
        <f>+G11/12</f>
        <v>1226.665</v>
      </c>
      <c r="J11" s="16">
        <f>G11/520</f>
        <v>28.307653846153844</v>
      </c>
    </row>
    <row r="12" spans="1:10" x14ac:dyDescent="0.25">
      <c r="A12" s="10"/>
      <c r="B12" s="11"/>
      <c r="C12" s="11"/>
      <c r="D12" s="11"/>
      <c r="E12" s="11"/>
      <c r="F12" s="15"/>
      <c r="G12" s="11"/>
      <c r="H12" s="11"/>
      <c r="I12" s="11"/>
      <c r="J12" s="19"/>
    </row>
    <row r="13" spans="1:10" x14ac:dyDescent="0.25">
      <c r="A13" s="10">
        <v>0.3</v>
      </c>
      <c r="B13" s="11">
        <v>13800.06</v>
      </c>
      <c r="C13" s="12">
        <f>+$B$5*A13</f>
        <v>468</v>
      </c>
      <c r="D13" s="13">
        <f>+B13/9</f>
        <v>1533.34</v>
      </c>
      <c r="E13" s="14">
        <f>+B13/C13</f>
        <v>29.487307692307692</v>
      </c>
      <c r="F13" s="15"/>
      <c r="G13" s="11">
        <f>+$G$5*A13</f>
        <v>17663.975999999999</v>
      </c>
      <c r="H13" s="12">
        <f>+$H$5*A13</f>
        <v>615</v>
      </c>
      <c r="I13" s="13">
        <f>+G13/12</f>
        <v>1471.9979999999998</v>
      </c>
      <c r="J13" s="16">
        <f>G13/624</f>
        <v>28.307653846153844</v>
      </c>
    </row>
    <row r="14" spans="1:10" x14ac:dyDescent="0.25">
      <c r="A14" s="10"/>
      <c r="B14" s="11"/>
      <c r="C14" s="11"/>
      <c r="D14" s="11"/>
      <c r="E14" s="11"/>
      <c r="F14" s="15"/>
      <c r="G14" s="11"/>
      <c r="H14" s="11"/>
      <c r="I14" s="11"/>
      <c r="J14" s="19"/>
    </row>
    <row r="15" spans="1:10" x14ac:dyDescent="0.25">
      <c r="A15" s="10">
        <v>0.33</v>
      </c>
      <c r="B15" s="11">
        <v>15180.03</v>
      </c>
      <c r="C15" s="12">
        <f>+$B$5*A15</f>
        <v>514.80000000000007</v>
      </c>
      <c r="D15" s="13">
        <f>+B15/9</f>
        <v>1686.67</v>
      </c>
      <c r="E15" s="14">
        <f>+B15/C15</f>
        <v>29.487237762237761</v>
      </c>
      <c r="F15" s="15"/>
      <c r="G15" s="11">
        <f>+$G$5*A15+0.04</f>
        <v>19430.4136</v>
      </c>
      <c r="H15" s="12">
        <f>+$H$5*A15</f>
        <v>676.5</v>
      </c>
      <c r="I15" s="13">
        <f>+G15/12</f>
        <v>1619.2011333333332</v>
      </c>
      <c r="J15" s="16">
        <f>G15/686.4</f>
        <v>28.307712121212123</v>
      </c>
    </row>
    <row r="16" spans="1:10" x14ac:dyDescent="0.25">
      <c r="A16" s="10"/>
      <c r="B16" s="11"/>
      <c r="C16" s="11"/>
      <c r="D16" s="11"/>
      <c r="E16" s="11"/>
      <c r="F16" s="15"/>
      <c r="G16" s="11"/>
      <c r="H16" s="11"/>
      <c r="I16" s="11"/>
      <c r="J16" s="19"/>
    </row>
    <row r="17" spans="1:10" x14ac:dyDescent="0.25">
      <c r="A17" s="10">
        <v>0.35</v>
      </c>
      <c r="B17" s="11">
        <v>16100.01</v>
      </c>
      <c r="C17" s="12">
        <f>+$B$5*A17</f>
        <v>546</v>
      </c>
      <c r="D17" s="13">
        <f>+B17/9</f>
        <v>1788.89</v>
      </c>
      <c r="E17" s="14">
        <f>+B17/C17</f>
        <v>29.487197802197802</v>
      </c>
      <c r="F17" s="15"/>
      <c r="G17" s="11">
        <f>+$G$5*A17</f>
        <v>20607.971999999998</v>
      </c>
      <c r="H17" s="12">
        <f>+$H$5*A17</f>
        <v>717.5</v>
      </c>
      <c r="I17" s="13">
        <f>+G17/12</f>
        <v>1717.3309999999999</v>
      </c>
      <c r="J17" s="16">
        <f>G17/728</f>
        <v>28.307653846153844</v>
      </c>
    </row>
    <row r="18" spans="1:10" x14ac:dyDescent="0.25">
      <c r="A18" s="10"/>
      <c r="B18" s="11"/>
      <c r="C18" s="11"/>
      <c r="D18" s="11"/>
      <c r="E18" s="11"/>
      <c r="F18" s="15"/>
      <c r="G18" s="11"/>
      <c r="H18" s="11"/>
      <c r="I18" s="11"/>
      <c r="J18" s="19"/>
    </row>
    <row r="19" spans="1:10" x14ac:dyDescent="0.25">
      <c r="A19" s="20">
        <v>0.375</v>
      </c>
      <c r="B19" s="11">
        <v>17250.03</v>
      </c>
      <c r="C19" s="12">
        <f>+$B$5*A19</f>
        <v>585</v>
      </c>
      <c r="D19" s="13">
        <f>+B19/9</f>
        <v>1916.6699999999998</v>
      </c>
      <c r="E19" s="14">
        <f>+B19/C19</f>
        <v>29.487230769230766</v>
      </c>
      <c r="F19" s="15"/>
      <c r="G19" s="11">
        <f>+$G$5*A19</f>
        <v>22079.97</v>
      </c>
      <c r="H19" s="12">
        <f>+$H$5*A19</f>
        <v>768.75</v>
      </c>
      <c r="I19" s="13">
        <f>+G19/12</f>
        <v>1839.9975000000002</v>
      </c>
      <c r="J19" s="16">
        <f>G19/780</f>
        <v>28.307653846153848</v>
      </c>
    </row>
    <row r="20" spans="1:10" x14ac:dyDescent="0.25">
      <c r="A20" s="10"/>
      <c r="B20" s="11"/>
      <c r="C20" s="11"/>
      <c r="D20" s="11"/>
      <c r="E20" s="11"/>
      <c r="F20" s="15"/>
      <c r="G20" s="11"/>
      <c r="H20" s="11"/>
      <c r="I20" s="11"/>
      <c r="J20" s="19"/>
    </row>
    <row r="21" spans="1:10" x14ac:dyDescent="0.25">
      <c r="A21" s="10">
        <v>0.4</v>
      </c>
      <c r="B21" s="11">
        <v>18400.05</v>
      </c>
      <c r="C21" s="12">
        <f>+$B$5*A21</f>
        <v>624</v>
      </c>
      <c r="D21" s="13">
        <f>+B21/9</f>
        <v>2044.4499999999998</v>
      </c>
      <c r="E21" s="14">
        <f>+B21/C21</f>
        <v>29.487259615384612</v>
      </c>
      <c r="F21" s="15"/>
      <c r="G21" s="11">
        <f>+$G$5*A21</f>
        <v>23551.968000000001</v>
      </c>
      <c r="H21" s="12">
        <f>+$H$5*A21</f>
        <v>820</v>
      </c>
      <c r="I21" s="13">
        <f>+G21/12</f>
        <v>1962.664</v>
      </c>
      <c r="J21" s="16">
        <f>G21/832</f>
        <v>28.307653846153848</v>
      </c>
    </row>
    <row r="22" spans="1:10" x14ac:dyDescent="0.25">
      <c r="A22" s="10"/>
      <c r="B22" s="11"/>
      <c r="C22" s="11"/>
      <c r="D22" s="11"/>
      <c r="E22" s="11"/>
      <c r="F22" s="15"/>
      <c r="G22" s="11"/>
      <c r="H22" s="11"/>
      <c r="I22" s="13"/>
      <c r="J22" s="19"/>
    </row>
    <row r="23" spans="1:10" x14ac:dyDescent="0.25">
      <c r="A23" s="10">
        <v>0.45</v>
      </c>
      <c r="B23" s="11">
        <v>20700</v>
      </c>
      <c r="C23" s="12">
        <f>+$B$5*A23</f>
        <v>702</v>
      </c>
      <c r="D23" s="13">
        <f>+B23/9</f>
        <v>2300</v>
      </c>
      <c r="E23" s="14">
        <f>+B23/C23</f>
        <v>29.487179487179485</v>
      </c>
      <c r="F23" s="15"/>
      <c r="G23" s="11">
        <f>+$G$5*A23</f>
        <v>26495.964</v>
      </c>
      <c r="H23" s="12">
        <f>+$H$5*A23</f>
        <v>922.5</v>
      </c>
      <c r="I23" s="13">
        <f>+G23/12</f>
        <v>2207.9969999999998</v>
      </c>
      <c r="J23" s="16">
        <f>G23/936</f>
        <v>28.307653846153848</v>
      </c>
    </row>
    <row r="24" spans="1:10" x14ac:dyDescent="0.25">
      <c r="A24" s="10"/>
      <c r="B24" s="11"/>
      <c r="C24" s="11"/>
      <c r="D24" s="11"/>
      <c r="E24" s="11"/>
      <c r="F24" s="15"/>
      <c r="G24" s="11"/>
      <c r="H24" s="11"/>
      <c r="I24" s="11"/>
      <c r="J24" s="19"/>
    </row>
    <row r="25" spans="1:10" x14ac:dyDescent="0.25">
      <c r="A25" s="10">
        <v>0.5</v>
      </c>
      <c r="B25" s="11">
        <v>23000.04</v>
      </c>
      <c r="C25" s="12">
        <f>+$B$5*A25</f>
        <v>780</v>
      </c>
      <c r="D25" s="13">
        <f>+B25/9</f>
        <v>2555.56</v>
      </c>
      <c r="E25" s="14">
        <f>+B25/C25</f>
        <v>29.48723076923077</v>
      </c>
      <c r="F25" s="15"/>
      <c r="G25" s="11">
        <f>+$G$5*A25</f>
        <v>29439.96</v>
      </c>
      <c r="H25" s="12">
        <f>+$H$5*A25</f>
        <v>1025</v>
      </c>
      <c r="I25" s="13">
        <f>+G25/12</f>
        <v>2453.33</v>
      </c>
      <c r="J25" s="16">
        <f>G25/1040</f>
        <v>28.307653846153844</v>
      </c>
    </row>
    <row r="26" spans="1:10" x14ac:dyDescent="0.25">
      <c r="A26"/>
      <c r="B26" s="21"/>
      <c r="C26" s="21"/>
      <c r="E26" s="22"/>
      <c r="F26"/>
      <c r="G26" s="21"/>
      <c r="H26" s="21"/>
    </row>
    <row r="27" spans="1:10" x14ac:dyDescent="0.25">
      <c r="A27"/>
      <c r="B27" s="11"/>
      <c r="C27" s="11"/>
      <c r="D27" s="23"/>
      <c r="E27" s="22"/>
      <c r="F27"/>
      <c r="G27" s="21"/>
    </row>
    <row r="28" spans="1:10" x14ac:dyDescent="0.25">
      <c r="A28" s="11"/>
      <c r="B28" s="23"/>
      <c r="C28" s="23"/>
      <c r="D28" s="22"/>
      <c r="E28" s="22"/>
    </row>
  </sheetData>
  <mergeCells count="4">
    <mergeCell ref="A3:B3"/>
    <mergeCell ref="G3:H3"/>
    <mergeCell ref="B7:E8"/>
    <mergeCell ref="G7:J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Breakenridge, Susan</dc:creator>
  <cp:lastModifiedBy>Revell, Zoe P</cp:lastModifiedBy>
  <dcterms:created xsi:type="dcterms:W3CDTF">2022-11-03T17:03:40Z</dcterms:created>
  <dcterms:modified xsi:type="dcterms:W3CDTF">2024-08-09T19:28:30Z</dcterms:modified>
</cp:coreProperties>
</file>